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قطاع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47" i="1"/>
  <c r="C45"/>
  <c r="C43"/>
  <c r="C38"/>
  <c r="C37"/>
  <c r="C36"/>
  <c r="F27"/>
  <c r="C27"/>
  <c r="F26"/>
  <c r="C26"/>
  <c r="F25"/>
  <c r="C25"/>
  <c r="F24"/>
  <c r="C24"/>
  <c r="F23"/>
  <c r="C23"/>
  <c r="C22"/>
  <c r="C21"/>
  <c r="F20"/>
  <c r="C20"/>
  <c r="F19"/>
  <c r="C39" s="1"/>
  <c r="C19"/>
  <c r="F18"/>
  <c r="C18"/>
  <c r="F17"/>
  <c r="C17"/>
  <c r="F16"/>
  <c r="C16"/>
  <c r="F15"/>
  <c r="C15"/>
  <c r="F14"/>
  <c r="C14"/>
  <c r="F13"/>
  <c r="C13"/>
  <c r="F12"/>
  <c r="C12"/>
  <c r="C35" s="1"/>
  <c r="F11"/>
  <c r="C11"/>
  <c r="F10"/>
  <c r="C10"/>
  <c r="F9"/>
  <c r="C34" s="1"/>
  <c r="C9"/>
  <c r="C41" s="1"/>
  <c r="F8"/>
  <c r="C8"/>
  <c r="C40" s="1"/>
  <c r="F7"/>
  <c r="C7"/>
  <c r="F6"/>
  <c r="C6"/>
  <c r="F5"/>
  <c r="C5"/>
  <c r="F4"/>
  <c r="C4"/>
  <c r="C44" s="1"/>
  <c r="C42" l="1"/>
</calcChain>
</file>

<file path=xl/sharedStrings.xml><?xml version="1.0" encoding="utf-8"?>
<sst xmlns="http://schemas.openxmlformats.org/spreadsheetml/2006/main" count="92" uniqueCount="74">
  <si>
    <t>تحليل مؤشرات مجموع القطاع التجاري العام</t>
  </si>
  <si>
    <t>ألاف الدنانير</t>
  </si>
  <si>
    <t>التسلسل</t>
  </si>
  <si>
    <t xml:space="preserve">     المفـــردات</t>
  </si>
  <si>
    <t>المبلـــــغ</t>
  </si>
  <si>
    <t xml:space="preserve">    المفــــردات</t>
  </si>
  <si>
    <t>المبلــــــغ</t>
  </si>
  <si>
    <t xml:space="preserve">راس المال المدفوع </t>
  </si>
  <si>
    <t xml:space="preserve">اجمالي الموجودات الثابتة للسنة السابقة </t>
  </si>
  <si>
    <t>الأرباح المحتجزة</t>
  </si>
  <si>
    <t>الإضافات السنوية للموجودات الثابتة (900+1000-2000)</t>
  </si>
  <si>
    <t>حق الملكية (100+200)</t>
  </si>
  <si>
    <t>أيرادات النشاط الجاري</t>
  </si>
  <si>
    <t>تخصيصات طويلة الأجل</t>
  </si>
  <si>
    <t>أيرادات أخرى</t>
  </si>
  <si>
    <t>قروض طويلة الأجل</t>
  </si>
  <si>
    <t>كلفة البضاعة المباعة</t>
  </si>
  <si>
    <t>رأس المال المتاح  (300+400+500)</t>
  </si>
  <si>
    <t>الإنتاج الكلي بسعر المنتج (2200+2300-2400)</t>
  </si>
  <si>
    <t>المطلوبات المتداولة</t>
  </si>
  <si>
    <t>الأستخدامات الوسيطة</t>
  </si>
  <si>
    <t>محموع جانب المطلوبات (600+700)</t>
  </si>
  <si>
    <t>القيمة المضافة الإجمالية بسعر المنتج (2500-2600)</t>
  </si>
  <si>
    <t>إجمالي الموجودات الثابتة</t>
  </si>
  <si>
    <t xml:space="preserve">الضرائب غير المباشرة </t>
  </si>
  <si>
    <t>إنشاءات تحت التنفيذ</t>
  </si>
  <si>
    <t>الإعانات</t>
  </si>
  <si>
    <t>الإندثارات المتراكمة</t>
  </si>
  <si>
    <t>القيمةالمضافة الإجمالية بالكلفة (2700-2800+2900)</t>
  </si>
  <si>
    <t>صافي الموجودات الثابتة (900+1000-1010)</t>
  </si>
  <si>
    <t>الإندثارات السنوية</t>
  </si>
  <si>
    <t>مخزون أخر المدة</t>
  </si>
  <si>
    <t>صافي القيمة المضافة بالكلفة(3000-3100)</t>
  </si>
  <si>
    <t>أ. مستلزمات سلعية</t>
  </si>
  <si>
    <t>صافي التحويلات الجارية</t>
  </si>
  <si>
    <t xml:space="preserve">د. بضاعة مشتراة بغرض البيع </t>
  </si>
  <si>
    <t>دخل عوامل الإنتاج (3200+3300)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</si>
  <si>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</si>
  <si>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</si>
  <si>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</si>
  <si>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</si>
  <si>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</si>
  <si>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</si>
  <si>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</si>
  <si>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العامل(1200+1300+1400)</t>
  </si>
  <si>
    <t>ب. الرواتب والأجور</t>
  </si>
  <si>
    <t>صافي رأس المال العامل (1500-700)</t>
  </si>
  <si>
    <t>ج. صافي الفوائد المدفوعة</t>
  </si>
  <si>
    <t>الموجودات الأخرى</t>
  </si>
  <si>
    <t>د. إيجارات الأراضي المدفوعة</t>
  </si>
  <si>
    <t>رأس المال المستخدم600=(1100+1600+1700)</t>
  </si>
  <si>
    <t>تعويضات المشتغلين(3530+3600)</t>
  </si>
  <si>
    <t>مجموع جانب الموجودات800=(1100+1500+1700)</t>
  </si>
  <si>
    <t>فائض العمليات (3200-3900)</t>
  </si>
  <si>
    <t>الجهاز المركزي للإحصاء وتكنولوجيا المعلومات (الحسابات القومية)</t>
  </si>
  <si>
    <t>القطاع: التجاري العام</t>
  </si>
  <si>
    <t>النشاط: التجارة</t>
  </si>
  <si>
    <t>مجموع النشاط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</si>
  <si>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</si>
  <si>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</si>
  <si>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</si>
  <si>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</si>
  <si>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</si>
  <si>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</si>
  <si>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</si>
  <si>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</si>
  <si>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</si>
  <si>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</si>
  <si>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</si>
  <si>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</si>
  <si>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</si>
  <si>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</si>
  <si>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</si>
  <si>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دوران المخزون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</si>
</sst>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0E+00;\ᠸ"/>
  </numFmts>
  <fonts count="5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charset val="178"/>
    </font>
    <font>
      <b/>
      <sz val="10"/>
      <name val="Simplified Arabic"/>
      <charset val="178"/>
    </font>
    <font>
      <b/>
      <sz val="12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right" vertical="center" indent="1"/>
    </xf>
    <xf numFmtId="165" fontId="4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8;&#1580;&#1575;&#1585;&#1610;%20&#1605;&#1589;&#1581;&#1581;%202016%20&#1575;&#1587;&#1605;&#1575;&#1569;/&#1578;&#1580;&#1575;&#1585;&#1610;%20&#1593;&#1575;&#1605;%202016%20(&#1578;&#1605;%20&#1575;&#1604;&#1581;&#1601;&#1592;%20&#1578;&#1604;&#1602;&#1575;&#1574;&#1610;&#1575;&#161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دول"/>
      <sheetName val="سيارات"/>
      <sheetName val="ورقة5 (2)"/>
      <sheetName val="توزيع المنتجات النفطية"/>
      <sheetName val="ورقة5 (12)"/>
      <sheetName val="أسواق مركزية"/>
      <sheetName val="ورقة1"/>
      <sheetName val="نفط"/>
      <sheetName val="Sheet3"/>
      <sheetName val="صندوق"/>
      <sheetName val="ورقة10"/>
      <sheetName val="مناطق حرة"/>
      <sheetName val="Sheet1"/>
      <sheetName val="سياحة"/>
      <sheetName val="ورقة3"/>
      <sheetName val="تجارة الحبوب"/>
      <sheetName val="ورقة2"/>
      <sheetName val="معارض والخدمات التجارية"/>
      <sheetName val="ورقة5"/>
      <sheetName val="تجارة المواد الغذائية"/>
      <sheetName val="ورقة6"/>
      <sheetName val="تجهيزات زراعية"/>
      <sheetName val="ورقة4"/>
      <sheetName val="تجارة المواد الانشائية"/>
      <sheetName val="ورقة8"/>
      <sheetName val="نشاط"/>
      <sheetName val="ورقة12"/>
      <sheetName val="قطاع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C4">
            <v>7920000</v>
          </cell>
          <cell r="F4">
            <v>176220878</v>
          </cell>
        </row>
        <row r="5">
          <cell r="C5">
            <v>-1038597353</v>
          </cell>
          <cell r="F5">
            <v>65649978</v>
          </cell>
        </row>
        <row r="6">
          <cell r="C6">
            <v>-1030677353</v>
          </cell>
          <cell r="F6">
            <v>-240756698</v>
          </cell>
        </row>
        <row r="7">
          <cell r="C7">
            <v>158223552</v>
          </cell>
          <cell r="F7">
            <v>16448773</v>
          </cell>
        </row>
        <row r="8">
          <cell r="C8">
            <v>250017656</v>
          </cell>
          <cell r="F8">
            <v>2864797311</v>
          </cell>
        </row>
        <row r="9">
          <cell r="C9">
            <v>-622436145</v>
          </cell>
          <cell r="F9">
            <v>-3089105236</v>
          </cell>
        </row>
        <row r="10">
          <cell r="C10">
            <v>5755273212</v>
          </cell>
          <cell r="F10">
            <v>93540299</v>
          </cell>
        </row>
        <row r="11">
          <cell r="C11">
            <v>5132837067</v>
          </cell>
          <cell r="F11">
            <v>-3182645535</v>
          </cell>
        </row>
        <row r="12">
          <cell r="C12">
            <v>349413786</v>
          </cell>
          <cell r="F12">
            <v>0</v>
          </cell>
        </row>
        <row r="13">
          <cell r="C13">
            <v>21095435</v>
          </cell>
          <cell r="F13">
            <v>3251723571</v>
          </cell>
        </row>
        <row r="14">
          <cell r="C14">
            <v>115340537</v>
          </cell>
          <cell r="F14">
            <v>69078036</v>
          </cell>
        </row>
        <row r="15">
          <cell r="C15">
            <v>255168684</v>
          </cell>
          <cell r="F15">
            <v>17423607</v>
          </cell>
        </row>
        <row r="16">
          <cell r="C16">
            <v>1863720684</v>
          </cell>
          <cell r="F16">
            <v>51654429</v>
          </cell>
        </row>
        <row r="17">
          <cell r="C17">
            <v>174056003</v>
          </cell>
          <cell r="F17">
            <v>-135163402</v>
          </cell>
        </row>
        <row r="18">
          <cell r="C18">
            <v>1049883410</v>
          </cell>
          <cell r="F18">
            <v>-83508973</v>
          </cell>
        </row>
        <row r="19">
          <cell r="C19">
            <v>19927585</v>
          </cell>
          <cell r="F19">
            <v>-294294412</v>
          </cell>
        </row>
        <row r="20">
          <cell r="C20">
            <v>619853686</v>
          </cell>
          <cell r="F20">
            <v>-294294412</v>
          </cell>
        </row>
        <row r="21">
          <cell r="C21">
            <v>1119614239</v>
          </cell>
        </row>
        <row r="22">
          <cell r="C22">
            <v>1874260974</v>
          </cell>
        </row>
        <row r="23">
          <cell r="C23">
            <v>4857595897</v>
          </cell>
          <cell r="F23">
            <v>210291427</v>
          </cell>
        </row>
        <row r="24">
          <cell r="C24">
            <v>-897677315</v>
          </cell>
          <cell r="F24">
            <v>0</v>
          </cell>
        </row>
        <row r="25">
          <cell r="C25">
            <v>20072486</v>
          </cell>
          <cell r="F25">
            <v>494012</v>
          </cell>
        </row>
        <row r="26">
          <cell r="C26">
            <v>-622436145</v>
          </cell>
          <cell r="F26">
            <v>210291427</v>
          </cell>
        </row>
        <row r="27">
          <cell r="C27">
            <v>5132837067</v>
          </cell>
          <cell r="F27">
            <v>-158636998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rightToLeft="1" tabSelected="1" view="pageBreakPreview" zoomScaleSheetLayoutView="100" workbookViewId="0">
      <selection activeCell="A2" sqref="A2:B2"/>
    </sheetView>
  </sheetViews>
  <sheetFormatPr defaultRowHeight="18.95" customHeight="1"/>
  <cols>
    <col min="1" max="1" width="7.7109375" style="1" customWidth="1"/>
    <col min="2" max="2" width="44" style="1" customWidth="1"/>
    <col min="3" max="3" width="19.140625" style="1" customWidth="1"/>
    <col min="4" max="4" width="10.140625" style="1" customWidth="1"/>
    <col min="5" max="5" width="48.42578125" style="1" customWidth="1"/>
    <col min="6" max="6" width="20" style="1" customWidth="1"/>
    <col min="7" max="7" width="11.85546875" style="1" customWidth="1"/>
    <col min="8" max="8" width="9.140625" style="1"/>
    <col min="9" max="9" width="11" style="1" bestFit="1" customWidth="1"/>
    <col min="10" max="16384" width="9.140625" style="1"/>
  </cols>
  <sheetData>
    <row r="1" spans="1:6" ht="18.95" customHeight="1">
      <c r="A1" s="29" t="s">
        <v>0</v>
      </c>
      <c r="B1" s="29"/>
      <c r="C1" s="29"/>
      <c r="D1" s="29"/>
      <c r="E1" s="29"/>
      <c r="F1" s="29"/>
    </row>
    <row r="2" spans="1:6" ht="18.95" customHeight="1" thickBot="1">
      <c r="A2" s="30"/>
      <c r="B2" s="30"/>
      <c r="E2" s="2"/>
      <c r="F2" s="2" t="s">
        <v>1</v>
      </c>
    </row>
    <row r="3" spans="1:6" ht="18.95" customHeight="1" thickBot="1">
      <c r="A3" s="3" t="s">
        <v>2</v>
      </c>
      <c r="B3" s="3" t="s">
        <v>3</v>
      </c>
      <c r="C3" s="4" t="s">
        <v>4</v>
      </c>
      <c r="D3" s="3" t="s">
        <v>2</v>
      </c>
      <c r="E3" s="3" t="s">
        <v>5</v>
      </c>
      <c r="F3" s="4" t="s">
        <v>6</v>
      </c>
    </row>
    <row r="4" spans="1:6" ht="18.95" customHeight="1">
      <c r="A4" s="5">
        <v>100</v>
      </c>
      <c r="B4" s="6" t="s">
        <v>7</v>
      </c>
      <c r="C4" s="7">
        <f>[1]نشاط!C4</f>
        <v>7920000</v>
      </c>
      <c r="D4" s="5">
        <v>2000</v>
      </c>
      <c r="E4" s="6" t="s">
        <v>8</v>
      </c>
      <c r="F4" s="7">
        <f>[1]نشاط!F4</f>
        <v>176220878</v>
      </c>
    </row>
    <row r="5" spans="1:6" ht="18.95" customHeight="1">
      <c r="A5" s="8">
        <v>200</v>
      </c>
      <c r="B5" s="9" t="s">
        <v>9</v>
      </c>
      <c r="C5" s="7">
        <f>[1]نشاط!C5</f>
        <v>-1038597353</v>
      </c>
      <c r="D5" s="8">
        <v>2100</v>
      </c>
      <c r="E5" s="9" t="s">
        <v>10</v>
      </c>
      <c r="F5" s="7">
        <f>[1]نشاط!F5</f>
        <v>65649978</v>
      </c>
    </row>
    <row r="6" spans="1:6" ht="18.95" customHeight="1">
      <c r="A6" s="8">
        <v>300</v>
      </c>
      <c r="B6" s="9" t="s">
        <v>11</v>
      </c>
      <c r="C6" s="7">
        <f>[1]نشاط!C6</f>
        <v>-1030677353</v>
      </c>
      <c r="D6" s="8">
        <v>2200</v>
      </c>
      <c r="E6" s="9" t="s">
        <v>12</v>
      </c>
      <c r="F6" s="7">
        <f>[1]نشاط!F6</f>
        <v>-240756698</v>
      </c>
    </row>
    <row r="7" spans="1:6" ht="18.95" customHeight="1">
      <c r="A7" s="8">
        <v>400</v>
      </c>
      <c r="B7" s="9" t="s">
        <v>13</v>
      </c>
      <c r="C7" s="7">
        <f>[1]نشاط!C7</f>
        <v>158223552</v>
      </c>
      <c r="D7" s="8">
        <v>2300</v>
      </c>
      <c r="E7" s="9" t="s">
        <v>14</v>
      </c>
      <c r="F7" s="7">
        <f>[1]نشاط!F7</f>
        <v>16448773</v>
      </c>
    </row>
    <row r="8" spans="1:6" ht="18.95" customHeight="1">
      <c r="A8" s="8">
        <v>500</v>
      </c>
      <c r="B8" s="9" t="s">
        <v>15</v>
      </c>
      <c r="C8" s="7">
        <f>[1]نشاط!C8</f>
        <v>250017656</v>
      </c>
      <c r="D8" s="8">
        <v>2400</v>
      </c>
      <c r="E8" s="9" t="s">
        <v>16</v>
      </c>
      <c r="F8" s="7">
        <f>[1]نشاط!F8</f>
        <v>2864797311</v>
      </c>
    </row>
    <row r="9" spans="1:6" ht="18.95" customHeight="1">
      <c r="A9" s="8">
        <v>600</v>
      </c>
      <c r="B9" s="9" t="s">
        <v>17</v>
      </c>
      <c r="C9" s="7">
        <f>[1]نشاط!C9</f>
        <v>-622436145</v>
      </c>
      <c r="D9" s="8">
        <v>2500</v>
      </c>
      <c r="E9" s="9" t="s">
        <v>18</v>
      </c>
      <c r="F9" s="7">
        <f>[1]نشاط!F9</f>
        <v>-3089105236</v>
      </c>
    </row>
    <row r="10" spans="1:6" ht="18.95" customHeight="1">
      <c r="A10" s="8">
        <v>700</v>
      </c>
      <c r="B10" s="9" t="s">
        <v>19</v>
      </c>
      <c r="C10" s="7">
        <f>[1]نشاط!C10</f>
        <v>5755273212</v>
      </c>
      <c r="D10" s="8">
        <v>2600</v>
      </c>
      <c r="E10" s="9" t="s">
        <v>20</v>
      </c>
      <c r="F10" s="7">
        <f>[1]نشاط!F10</f>
        <v>93540299</v>
      </c>
    </row>
    <row r="11" spans="1:6" ht="18.95" customHeight="1">
      <c r="A11" s="8">
        <v>800</v>
      </c>
      <c r="B11" s="9" t="s">
        <v>21</v>
      </c>
      <c r="C11" s="7">
        <f>[1]نشاط!C11</f>
        <v>5132837067</v>
      </c>
      <c r="D11" s="8">
        <v>2700</v>
      </c>
      <c r="E11" s="9" t="s">
        <v>22</v>
      </c>
      <c r="F11" s="7">
        <f>[1]نشاط!F11</f>
        <v>-3182645535</v>
      </c>
    </row>
    <row r="12" spans="1:6" ht="18.95" customHeight="1">
      <c r="A12" s="8">
        <v>900</v>
      </c>
      <c r="B12" s="9" t="s">
        <v>23</v>
      </c>
      <c r="C12" s="7">
        <f>[1]نشاط!C12</f>
        <v>349413786</v>
      </c>
      <c r="D12" s="8">
        <v>2800</v>
      </c>
      <c r="E12" s="9" t="s">
        <v>24</v>
      </c>
      <c r="F12" s="7">
        <f>[1]نشاط!F12</f>
        <v>0</v>
      </c>
    </row>
    <row r="13" spans="1:6" ht="18.95" customHeight="1">
      <c r="A13" s="8">
        <v>1000</v>
      </c>
      <c r="B13" s="9" t="s">
        <v>25</v>
      </c>
      <c r="C13" s="7">
        <f>[1]نشاط!C13</f>
        <v>21095435</v>
      </c>
      <c r="D13" s="8">
        <v>2900</v>
      </c>
      <c r="E13" s="9" t="s">
        <v>26</v>
      </c>
      <c r="F13" s="7">
        <f>[1]نشاط!F13</f>
        <v>3251723571</v>
      </c>
    </row>
    <row r="14" spans="1:6" ht="18.95" customHeight="1">
      <c r="A14" s="8">
        <v>1010</v>
      </c>
      <c r="B14" s="9" t="s">
        <v>27</v>
      </c>
      <c r="C14" s="7">
        <f>[1]نشاط!C14</f>
        <v>115340537</v>
      </c>
      <c r="D14" s="8">
        <v>3000</v>
      </c>
      <c r="E14" s="9" t="s">
        <v>28</v>
      </c>
      <c r="F14" s="7">
        <f>[1]نشاط!F14</f>
        <v>69078036</v>
      </c>
    </row>
    <row r="15" spans="1:6" ht="18.95" customHeight="1">
      <c r="A15" s="8">
        <v>1100</v>
      </c>
      <c r="B15" s="9" t="s">
        <v>29</v>
      </c>
      <c r="C15" s="7">
        <f>[1]نشاط!C15</f>
        <v>255168684</v>
      </c>
      <c r="D15" s="8">
        <v>3100</v>
      </c>
      <c r="E15" s="9" t="s">
        <v>30</v>
      </c>
      <c r="F15" s="7">
        <f>[1]نشاط!F15</f>
        <v>17423607</v>
      </c>
    </row>
    <row r="16" spans="1:6" ht="18.95" customHeight="1">
      <c r="A16" s="8">
        <v>1200</v>
      </c>
      <c r="B16" s="9" t="s">
        <v>31</v>
      </c>
      <c r="C16" s="7">
        <f>[1]نشاط!C16</f>
        <v>1863720684</v>
      </c>
      <c r="D16" s="8">
        <v>3200</v>
      </c>
      <c r="E16" s="9" t="s">
        <v>32</v>
      </c>
      <c r="F16" s="7">
        <f>[1]نشاط!F16</f>
        <v>51654429</v>
      </c>
    </row>
    <row r="17" spans="1:6" ht="18.95" customHeight="1">
      <c r="A17" s="8">
        <v>1210</v>
      </c>
      <c r="B17" s="9" t="s">
        <v>33</v>
      </c>
      <c r="C17" s="7">
        <f>[1]نشاط!C17</f>
        <v>174056003</v>
      </c>
      <c r="D17" s="8">
        <v>3300</v>
      </c>
      <c r="E17" s="9" t="s">
        <v>34</v>
      </c>
      <c r="F17" s="7">
        <f>[1]نشاط!F17</f>
        <v>-135163402</v>
      </c>
    </row>
    <row r="18" spans="1:6" ht="18.95" customHeight="1">
      <c r="A18" s="8">
        <v>1220</v>
      </c>
      <c r="B18" s="9" t="s">
        <v>35</v>
      </c>
      <c r="C18" s="7">
        <f>[1]نشاط!C18</f>
        <v>1049883410</v>
      </c>
      <c r="D18" s="8">
        <v>3400</v>
      </c>
      <c r="E18" s="9" t="s">
        <v>36</v>
      </c>
      <c r="F18" s="7">
        <f>[1]نشاط!F18</f>
        <v>-83508973</v>
      </c>
    </row>
    <row r="19" spans="1:6" ht="18.95" customHeight="1">
      <c r="A19" s="8">
        <v>1230</v>
      </c>
      <c r="B19" s="9" t="s">
        <v>37</v>
      </c>
      <c r="C19" s="7">
        <f>[1]نشاط!C19</f>
        <v>19927585</v>
      </c>
      <c r="D19" s="8">
        <v>3500</v>
      </c>
      <c r="E19" s="9" t="s">
        <v>38</v>
      </c>
      <c r="F19" s="7">
        <f>[1]نشاط!F19</f>
        <v>-294294412</v>
      </c>
    </row>
    <row r="20" spans="1:6" ht="18.95" customHeight="1">
      <c r="A20" s="8">
        <v>1240</v>
      </c>
      <c r="B20" s="9" t="s">
        <v>39</v>
      </c>
      <c r="C20" s="7">
        <f>[1]نشاط!C20</f>
        <v>619853686</v>
      </c>
      <c r="D20" s="8">
        <v>3510</v>
      </c>
      <c r="E20" s="9" t="s">
        <v>9</v>
      </c>
      <c r="F20" s="7">
        <f>[1]نشاط!F20</f>
        <v>-294294412</v>
      </c>
    </row>
    <row r="21" spans="1:6" ht="18.95" customHeight="1">
      <c r="A21" s="8">
        <v>1300</v>
      </c>
      <c r="B21" s="9" t="s">
        <v>40</v>
      </c>
      <c r="C21" s="7">
        <f>[1]نشاط!C21</f>
        <v>1119614239</v>
      </c>
      <c r="D21" s="8">
        <v>3520</v>
      </c>
      <c r="E21" s="9" t="s">
        <v>41</v>
      </c>
      <c r="F21" s="7">
        <v>0</v>
      </c>
    </row>
    <row r="22" spans="1:6" ht="18.95" customHeight="1">
      <c r="A22" s="8">
        <v>1400</v>
      </c>
      <c r="B22" s="9" t="s">
        <v>42</v>
      </c>
      <c r="C22" s="7">
        <f>[1]نشاط!C22</f>
        <v>1874260974</v>
      </c>
      <c r="D22" s="8">
        <v>3530</v>
      </c>
      <c r="E22" s="9" t="s">
        <v>43</v>
      </c>
      <c r="F22" s="7">
        <v>0</v>
      </c>
    </row>
    <row r="23" spans="1:6" ht="18.95" customHeight="1">
      <c r="A23" s="8">
        <v>1500</v>
      </c>
      <c r="B23" s="9" t="s">
        <v>44</v>
      </c>
      <c r="C23" s="7">
        <f>[1]نشاط!C23</f>
        <v>4857595897</v>
      </c>
      <c r="D23" s="8">
        <v>3600</v>
      </c>
      <c r="E23" s="9" t="s">
        <v>45</v>
      </c>
      <c r="F23" s="7">
        <f>[1]نشاط!F23</f>
        <v>210291427</v>
      </c>
    </row>
    <row r="24" spans="1:6" ht="18.95" customHeight="1">
      <c r="A24" s="8">
        <v>1600</v>
      </c>
      <c r="B24" s="9" t="s">
        <v>46</v>
      </c>
      <c r="C24" s="7">
        <f>[1]نشاط!C24</f>
        <v>-897677315</v>
      </c>
      <c r="D24" s="8">
        <v>3700</v>
      </c>
      <c r="E24" s="9" t="s">
        <v>47</v>
      </c>
      <c r="F24" s="7">
        <f>[1]نشاط!F24</f>
        <v>0</v>
      </c>
    </row>
    <row r="25" spans="1:6" ht="18.95" customHeight="1">
      <c r="A25" s="8">
        <v>1700</v>
      </c>
      <c r="B25" s="9" t="s">
        <v>48</v>
      </c>
      <c r="C25" s="7">
        <f>[1]نشاط!C25</f>
        <v>20072486</v>
      </c>
      <c r="D25" s="8">
        <v>3800</v>
      </c>
      <c r="E25" s="9" t="s">
        <v>49</v>
      </c>
      <c r="F25" s="7">
        <f>[1]نشاط!F25</f>
        <v>494012</v>
      </c>
    </row>
    <row r="26" spans="1:6" ht="18.95" customHeight="1">
      <c r="A26" s="8">
        <v>1800</v>
      </c>
      <c r="B26" s="9" t="s">
        <v>50</v>
      </c>
      <c r="C26" s="7">
        <f>[1]نشاط!C26</f>
        <v>-622436145</v>
      </c>
      <c r="D26" s="8">
        <v>3900</v>
      </c>
      <c r="E26" s="9" t="s">
        <v>51</v>
      </c>
      <c r="F26" s="7">
        <f>[1]نشاط!F26</f>
        <v>210291427</v>
      </c>
    </row>
    <row r="27" spans="1:6" ht="18.95" customHeight="1">
      <c r="A27" s="8">
        <v>1900</v>
      </c>
      <c r="B27" s="9" t="s">
        <v>52</v>
      </c>
      <c r="C27" s="7">
        <f>[1]نشاط!C27</f>
        <v>5132837067</v>
      </c>
      <c r="D27" s="8">
        <v>4000</v>
      </c>
      <c r="E27" s="9" t="s">
        <v>53</v>
      </c>
      <c r="F27" s="7">
        <f>[1]نشاط!F27</f>
        <v>-158636998</v>
      </c>
    </row>
    <row r="28" spans="1:6" ht="18.95" hidden="1" customHeight="1">
      <c r="A28" s="10" t="s">
        <v>54</v>
      </c>
      <c r="B28" s="11"/>
      <c r="D28" s="12"/>
      <c r="E28" s="13"/>
      <c r="F28" s="14"/>
    </row>
    <row r="29" spans="1:6" ht="18.95" hidden="1" customHeight="1">
      <c r="A29" s="15" t="s">
        <v>55</v>
      </c>
      <c r="B29" s="15"/>
      <c r="F29" s="14"/>
    </row>
    <row r="30" spans="1:6" ht="18.95" hidden="1" customHeight="1">
      <c r="A30" s="15" t="s">
        <v>56</v>
      </c>
      <c r="B30" s="15"/>
      <c r="F30" s="14"/>
    </row>
    <row r="31" spans="1:6" ht="18.95" hidden="1" customHeight="1">
      <c r="A31" s="15" t="s">
        <v>57</v>
      </c>
      <c r="B31" s="15"/>
      <c r="F31" s="14"/>
    </row>
    <row r="32" spans="1:6" ht="18.95" hidden="1" customHeight="1" thickBot="1">
      <c r="A32" s="26" t="s">
        <v>58</v>
      </c>
      <c r="B32" s="26"/>
      <c r="C32" s="26"/>
      <c r="F32" s="14"/>
    </row>
    <row r="33" spans="1:6" ht="18.95" hidden="1" customHeight="1" thickBot="1">
      <c r="A33" s="16" t="s">
        <v>59</v>
      </c>
      <c r="B33" s="17"/>
      <c r="C33" s="18" t="s">
        <v>60</v>
      </c>
      <c r="D33" s="18" t="s">
        <v>61</v>
      </c>
      <c r="F33" s="14"/>
    </row>
    <row r="34" spans="1:6" ht="18.95" hidden="1" customHeight="1" thickBot="1">
      <c r="A34" s="16" t="s">
        <v>62</v>
      </c>
      <c r="B34" s="17"/>
      <c r="C34" s="24">
        <f>F9/F26</f>
        <v>-14.689639421201893</v>
      </c>
      <c r="D34" s="25"/>
      <c r="F34" s="14"/>
    </row>
    <row r="35" spans="1:6" ht="18.95" hidden="1" customHeight="1" thickBot="1">
      <c r="A35" s="16" t="s">
        <v>63</v>
      </c>
      <c r="B35" s="17"/>
      <c r="C35" s="24">
        <f>F9/C12</f>
        <v>-8.8408224282255414</v>
      </c>
      <c r="D35" s="25"/>
      <c r="F35" s="14"/>
    </row>
    <row r="36" spans="1:6" ht="18.95" hidden="1" customHeight="1" thickBot="1">
      <c r="A36" s="16" t="s">
        <v>64</v>
      </c>
      <c r="B36" s="17"/>
      <c r="C36" s="24">
        <f>C23/C10</f>
        <v>0.84402524746726137</v>
      </c>
      <c r="D36" s="25"/>
      <c r="F36" s="14"/>
    </row>
    <row r="37" spans="1:6" ht="18.95" hidden="1" customHeight="1" thickBot="1">
      <c r="A37" s="16" t="s">
        <v>65</v>
      </c>
      <c r="B37" s="17"/>
      <c r="C37" s="24">
        <f>C22/C10</f>
        <v>0.32565977408198149</v>
      </c>
      <c r="D37" s="25"/>
      <c r="F37" s="14"/>
    </row>
    <row r="38" spans="1:6" ht="18.95" hidden="1" customHeight="1" thickBot="1">
      <c r="A38" s="16" t="s">
        <v>66</v>
      </c>
      <c r="B38" s="17"/>
      <c r="C38" s="24">
        <f>C18/C24*100</f>
        <v>-116.9555465484833</v>
      </c>
      <c r="D38" s="25"/>
      <c r="F38" s="14"/>
    </row>
    <row r="39" spans="1:6" ht="18.95" hidden="1" customHeight="1" thickBot="1">
      <c r="A39" s="16" t="s">
        <v>67</v>
      </c>
      <c r="B39" s="17"/>
      <c r="C39" s="24">
        <f>F19/C26*100</f>
        <v>47.281060774515268</v>
      </c>
      <c r="D39" s="25"/>
      <c r="F39" s="14"/>
    </row>
    <row r="40" spans="1:6" ht="18.95" hidden="1" customHeight="1" thickBot="1">
      <c r="A40" s="16" t="s">
        <v>68</v>
      </c>
      <c r="B40" s="17"/>
      <c r="C40" s="27">
        <f>C8/C27*100</f>
        <v>4.870944718027614</v>
      </c>
      <c r="D40" s="28"/>
      <c r="F40" s="14"/>
    </row>
    <row r="41" spans="1:6" ht="18.95" hidden="1" customHeight="1" thickBot="1">
      <c r="A41" s="16" t="s">
        <v>69</v>
      </c>
      <c r="B41" s="17"/>
      <c r="C41" s="24">
        <f>C9/F14</f>
        <v>-9.0106230727231438</v>
      </c>
      <c r="D41" s="25"/>
      <c r="F41" s="14"/>
    </row>
    <row r="42" spans="1:6" ht="18.95" hidden="1" customHeight="1" thickBot="1">
      <c r="A42" s="16" t="s">
        <v>70</v>
      </c>
      <c r="B42" s="17"/>
      <c r="C42" s="24">
        <f>F19/F14</f>
        <v>-4.2603181711767251</v>
      </c>
      <c r="D42" s="25"/>
      <c r="F42" s="14"/>
    </row>
    <row r="43" spans="1:6" ht="18.95" hidden="1" customHeight="1" thickBot="1">
      <c r="A43" s="16" t="s">
        <v>71</v>
      </c>
      <c r="B43" s="17"/>
      <c r="C43" s="24">
        <f>C6/C27*100</f>
        <v>-20.080071499374558</v>
      </c>
      <c r="D43" s="25"/>
      <c r="F43" s="14"/>
    </row>
    <row r="44" spans="1:6" ht="18.95" hidden="1" customHeight="1" thickBot="1">
      <c r="A44" s="16" t="s">
        <v>72</v>
      </c>
      <c r="B44" s="17"/>
      <c r="C44" s="24">
        <f>F19/C4</f>
        <v>-37.158385353535351</v>
      </c>
      <c r="D44" s="25"/>
      <c r="F44" s="14"/>
    </row>
    <row r="45" spans="1:6" ht="21.6" hidden="1" customHeight="1" thickBot="1">
      <c r="A45" s="19" t="s">
        <v>73</v>
      </c>
      <c r="B45" s="20"/>
      <c r="C45" s="24">
        <f>F5/C15</f>
        <v>0.25728070142024168</v>
      </c>
      <c r="D45" s="25"/>
      <c r="F45" s="14"/>
    </row>
    <row r="46" spans="1:6" ht="18.95" hidden="1" customHeight="1">
      <c r="F46" s="21"/>
    </row>
    <row r="47" spans="1:6" ht="18.95" hidden="1" customHeight="1">
      <c r="E47" s="1">
        <f>F19+F23+F24+F25</f>
        <v>-83508973</v>
      </c>
      <c r="F47" s="21"/>
    </row>
    <row r="48" spans="1:6" ht="18.95" hidden="1" customHeight="1" thickBot="1">
      <c r="A48" s="26" t="s">
        <v>58</v>
      </c>
      <c r="B48" s="26"/>
      <c r="C48" s="26"/>
      <c r="F48" s="21"/>
    </row>
    <row r="49" spans="1:6" ht="18.95" hidden="1" customHeight="1" thickBot="1">
      <c r="A49" s="16" t="s">
        <v>59</v>
      </c>
      <c r="B49" s="17"/>
      <c r="C49" s="18" t="s">
        <v>60</v>
      </c>
      <c r="D49" s="18" t="s">
        <v>61</v>
      </c>
      <c r="F49" s="21"/>
    </row>
    <row r="50" spans="1:6" ht="18.95" hidden="1" customHeight="1" thickBot="1">
      <c r="A50" s="16" t="s">
        <v>62</v>
      </c>
      <c r="B50" s="17"/>
      <c r="C50" s="22">
        <v>-9.7429302522193879</v>
      </c>
      <c r="D50" s="18"/>
      <c r="F50" s="21"/>
    </row>
    <row r="51" spans="1:6" ht="18.95" hidden="1" customHeight="1" thickBot="1">
      <c r="A51" s="16" t="s">
        <v>63</v>
      </c>
      <c r="B51" s="17"/>
      <c r="C51" s="22"/>
      <c r="D51" s="18"/>
      <c r="F51" s="21"/>
    </row>
    <row r="52" spans="1:6" ht="18.95" hidden="1" customHeight="1" thickBot="1">
      <c r="A52" s="16" t="s">
        <v>64</v>
      </c>
      <c r="B52" s="17"/>
      <c r="C52" s="22"/>
      <c r="D52" s="18"/>
      <c r="F52" s="21"/>
    </row>
    <row r="53" spans="1:6" ht="18.95" hidden="1" customHeight="1" thickBot="1">
      <c r="A53" s="16" t="s">
        <v>65</v>
      </c>
      <c r="B53" s="17"/>
      <c r="C53" s="22"/>
      <c r="D53" s="18"/>
      <c r="F53" s="21"/>
    </row>
    <row r="54" spans="1:6" ht="18.95" hidden="1" customHeight="1" thickBot="1">
      <c r="A54" s="16" t="s">
        <v>66</v>
      </c>
      <c r="B54" s="17"/>
      <c r="C54" s="22"/>
      <c r="D54" s="22">
        <v>60.092993958077045</v>
      </c>
      <c r="F54" s="21"/>
    </row>
    <row r="55" spans="1:6" ht="18.95" hidden="1" customHeight="1" thickBot="1">
      <c r="A55" s="16" t="s">
        <v>67</v>
      </c>
      <c r="B55" s="17"/>
      <c r="C55" s="22"/>
      <c r="D55" s="22">
        <v>125.86049882570364</v>
      </c>
      <c r="F55" s="21"/>
    </row>
    <row r="56" spans="1:6" ht="18.95" hidden="1" customHeight="1" thickBot="1">
      <c r="A56" s="16" t="s">
        <v>68</v>
      </c>
      <c r="B56" s="17"/>
      <c r="C56" s="22"/>
      <c r="D56" s="23">
        <v>1.7738864792154617E-4</v>
      </c>
      <c r="F56" s="21"/>
    </row>
    <row r="57" spans="1:6" ht="18.95" hidden="1" customHeight="1" thickBot="1">
      <c r="A57" s="16" t="s">
        <v>69</v>
      </c>
      <c r="B57" s="17"/>
      <c r="C57" s="22"/>
      <c r="D57" s="23"/>
      <c r="F57" s="21"/>
    </row>
    <row r="58" spans="1:6" ht="18.95" hidden="1" customHeight="1" thickBot="1">
      <c r="A58" s="16" t="s">
        <v>70</v>
      </c>
      <c r="B58" s="17"/>
      <c r="C58" s="22"/>
      <c r="D58" s="23"/>
      <c r="F58" s="21"/>
    </row>
    <row r="59" spans="1:6" ht="18.95" hidden="1" customHeight="1" thickBot="1">
      <c r="A59" s="16" t="s">
        <v>71</v>
      </c>
      <c r="B59" s="17"/>
      <c r="C59" s="22"/>
      <c r="D59" s="22">
        <v>8.3887248767285616</v>
      </c>
      <c r="F59" s="21"/>
    </row>
    <row r="60" spans="1:6" ht="18.95" hidden="1" customHeight="1" thickBot="1">
      <c r="A60" s="16" t="s">
        <v>72</v>
      </c>
      <c r="B60" s="17"/>
      <c r="C60" s="22"/>
      <c r="D60" s="23"/>
      <c r="F60" s="21"/>
    </row>
    <row r="61" spans="1:6" ht="18.95" hidden="1" customHeight="1" thickBot="1">
      <c r="A61" s="19" t="s">
        <v>73</v>
      </c>
      <c r="B61" s="20"/>
      <c r="C61" s="22"/>
      <c r="D61" s="23"/>
      <c r="F61" s="21"/>
    </row>
    <row r="62" spans="1:6" ht="18.95" hidden="1" customHeight="1">
      <c r="F62" s="21"/>
    </row>
    <row r="63" spans="1:6" ht="18.95" customHeight="1">
      <c r="F63" s="21"/>
    </row>
    <row r="64" spans="1:6" ht="18.95" customHeight="1">
      <c r="F64" s="21"/>
    </row>
  </sheetData>
  <mergeCells count="16">
    <mergeCell ref="C36:D36"/>
    <mergeCell ref="A1:F1"/>
    <mergeCell ref="A2:B2"/>
    <mergeCell ref="A32:C32"/>
    <mergeCell ref="C34:D34"/>
    <mergeCell ref="C35:D35"/>
    <mergeCell ref="C43:D43"/>
    <mergeCell ref="C44:D44"/>
    <mergeCell ref="C45:D45"/>
    <mergeCell ref="A48:C48"/>
    <mergeCell ref="C37:D37"/>
    <mergeCell ref="C38:D38"/>
    <mergeCell ref="C39:D39"/>
    <mergeCell ref="C40:D40"/>
    <mergeCell ref="C41:D41"/>
    <mergeCell ref="C42:D42"/>
  </mergeCells>
  <printOptions horizontalCentered="1"/>
  <pageMargins left="0.13" right="0.04" top="0.59055118110236204" bottom="0.39370078740157499" header="0.78" footer="0.196850393700787"/>
  <pageSetup paperSize="9" scale="98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قطاع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2019-05-27T08:05:32Z</cp:lastPrinted>
  <dcterms:created xsi:type="dcterms:W3CDTF">2019-05-27T08:03:54Z</dcterms:created>
  <dcterms:modified xsi:type="dcterms:W3CDTF">2019-05-27T08:05:38Z</dcterms:modified>
</cp:coreProperties>
</file>